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rol\Desktop\"/>
    </mc:Choice>
  </mc:AlternateContent>
  <xr:revisionPtr revIDLastSave="0" documentId="8_{0A3807D9-B6CC-45A2-B321-1299B35DAF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  <sheet name="Reserv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F22" i="2"/>
  <c r="E24" i="2"/>
  <c r="E22" i="2"/>
  <c r="D25" i="1" l="1"/>
  <c r="B32" i="1" l="1"/>
  <c r="B27" i="1"/>
  <c r="B19" i="1"/>
  <c r="F40" i="1"/>
  <c r="F46" i="1" s="1"/>
  <c r="E40" i="1"/>
  <c r="E46" i="1" s="1"/>
  <c r="D40" i="1"/>
  <c r="D46" i="1" s="1"/>
  <c r="C40" i="1"/>
  <c r="C46" i="1" s="1"/>
  <c r="B40" i="1" l="1"/>
  <c r="B46" i="1" s="1"/>
  <c r="F16" i="1" l="1"/>
  <c r="E16" i="1"/>
  <c r="E45" i="1" s="1"/>
  <c r="D16" i="1"/>
  <c r="D45" i="1" s="1"/>
  <c r="C16" i="1"/>
  <c r="B16" i="1"/>
  <c r="B45" i="1" s="1"/>
  <c r="B47" i="1" l="1"/>
  <c r="C44" i="1" s="1"/>
  <c r="F45" i="1"/>
  <c r="C45" i="1"/>
  <c r="C47" i="1" l="1"/>
  <c r="D47" i="1"/>
  <c r="E47" i="1" l="1"/>
  <c r="F44" i="1" s="1"/>
  <c r="F47" i="1" s="1"/>
</calcChain>
</file>

<file path=xl/sharedStrings.xml><?xml version="1.0" encoding="utf-8"?>
<sst xmlns="http://schemas.openxmlformats.org/spreadsheetml/2006/main" count="85" uniqueCount="74">
  <si>
    <t>ACTUAL</t>
  </si>
  <si>
    <t>2019/20</t>
  </si>
  <si>
    <t>BUDGET</t>
  </si>
  <si>
    <t>2020/21</t>
  </si>
  <si>
    <t xml:space="preserve">2020/21 </t>
  </si>
  <si>
    <t>YEAR END</t>
  </si>
  <si>
    <t>F'CAST</t>
  </si>
  <si>
    <t>2021/22</t>
  </si>
  <si>
    <t>RESERVES</t>
  </si>
  <si>
    <t>NOTES</t>
  </si>
  <si>
    <t>RECEIPTS</t>
  </si>
  <si>
    <t>PAYMENTS</t>
  </si>
  <si>
    <t>TOTAL</t>
  </si>
  <si>
    <t>BUDGET FOR THE YEAR 2021/22</t>
  </si>
  <si>
    <t>Income</t>
  </si>
  <si>
    <t>Expenditure</t>
  </si>
  <si>
    <t>Closing</t>
  </si>
  <si>
    <t>FUNDS</t>
  </si>
  <si>
    <t>31.03.20</t>
  </si>
  <si>
    <t>FORECAST</t>
  </si>
  <si>
    <t>31.03.21</t>
  </si>
  <si>
    <t>31.03.22</t>
  </si>
  <si>
    <t>EAR MARKED RESERVES</t>
  </si>
  <si>
    <t>GENERAL RESERVES</t>
  </si>
  <si>
    <t>TOTAL RESERVES</t>
  </si>
  <si>
    <t>HILLINGTON PARISH COUNCIL</t>
  </si>
  <si>
    <t>Precept</t>
  </si>
  <si>
    <t>Bank Interest</t>
  </si>
  <si>
    <t>VAT Refund</t>
  </si>
  <si>
    <t>BCKLWN Grant</t>
  </si>
  <si>
    <t>Other Grants</t>
  </si>
  <si>
    <t>Christmas Quiz</t>
  </si>
  <si>
    <t>Clerk's Salary</t>
  </si>
  <si>
    <t>Clerk's Expenses</t>
  </si>
  <si>
    <t>Council Elections</t>
  </si>
  <si>
    <t>Room Hire</t>
  </si>
  <si>
    <t>Training</t>
  </si>
  <si>
    <t>Bank Charges</t>
  </si>
  <si>
    <t>ICO Data Protection</t>
  </si>
  <si>
    <t>Churchyard Grant</t>
  </si>
  <si>
    <t>Section 137</t>
  </si>
  <si>
    <t>Village Street/Amenities</t>
  </si>
  <si>
    <t>Village Events</t>
  </si>
  <si>
    <t>Highways</t>
  </si>
  <si>
    <t>Website</t>
  </si>
  <si>
    <t>VAT on Purchases</t>
  </si>
  <si>
    <t>Insurance</t>
  </si>
  <si>
    <t>Subscriptions</t>
  </si>
  <si>
    <t xml:space="preserve">Travel </t>
  </si>
  <si>
    <t>To OCT</t>
  </si>
  <si>
    <t>Increase of 3%.</t>
  </si>
  <si>
    <t>BCKLWN Grant expected to cease.</t>
  </si>
  <si>
    <t>Rates of interest are significantly down.</t>
  </si>
  <si>
    <t>Reclaims not expected to exceed £100 minimum.</t>
  </si>
  <si>
    <t>Potential costs of extraordinary election.</t>
  </si>
  <si>
    <t>Clerk's monthly charge of £20.</t>
  </si>
  <si>
    <t>Came &amp; Company.</t>
  </si>
  <si>
    <t>Go-Daddy</t>
  </si>
  <si>
    <t>NALC, Laptop service &amp; NPTS.</t>
  </si>
  <si>
    <t>Unity Bank quarterly charge</t>
  </si>
  <si>
    <t>Information Commissioners fee.</t>
  </si>
  <si>
    <t>Clerk &amp; Councillors training.</t>
  </si>
  <si>
    <t>Clerk &amp; Councillors travel expenses.</t>
  </si>
  <si>
    <t>VAT on purchases &amp; services.</t>
  </si>
  <si>
    <t>Salary at current level + 3%.</t>
  </si>
  <si>
    <t>Grant to Hillington Parochial Church Council.</t>
  </si>
  <si>
    <t>Poppy wreath.</t>
  </si>
  <si>
    <t>Meeting room currently provided free.</t>
  </si>
  <si>
    <t>To cover cost of bulb planting, dog bins etc.</t>
  </si>
  <si>
    <t>Allowance for community events.</t>
  </si>
  <si>
    <t>Allowance for SAM maintenance only.</t>
  </si>
  <si>
    <t>Opening</t>
  </si>
  <si>
    <t>Precept Reserve</t>
  </si>
  <si>
    <t>1/3rd of Precept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</si>
</sst>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1" fillId="0" borderId="6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9" xfId="0" applyFont="1" applyBorder="1"/>
    <xf numFmtId="0" fontId="1" fillId="0" borderId="13" xfId="0" applyFont="1" applyBorder="1"/>
    <xf numFmtId="0" fontId="0" fillId="0" borderId="8" xfId="0" applyBorder="1"/>
    <xf numFmtId="0" fontId="0" fillId="0" borderId="1" xfId="0" applyBorder="1"/>
    <xf numFmtId="0" fontId="0" fillId="0" borderId="15" xfId="0" applyBorder="1"/>
    <xf numFmtId="0" fontId="0" fillId="2" borderId="0" xfId="0" applyFill="1" applyBorder="1"/>
    <xf numFmtId="0" fontId="0" fillId="2" borderId="7" xfId="0" applyFill="1" applyBorder="1"/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7" xfId="0" applyBorder="1"/>
    <xf numFmtId="0" fontId="1" fillId="0" borderId="10" xfId="0" applyFont="1" applyBorder="1"/>
    <xf numFmtId="2" fontId="1" fillId="0" borderId="10" xfId="0" applyNumberFormat="1" applyFont="1" applyBorder="1"/>
    <xf numFmtId="2" fontId="1" fillId="0" borderId="2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2" fontId="0" fillId="0" borderId="0" xfId="0" applyNumberFormat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/>
    <xf numFmtId="2" fontId="0" fillId="0" borderId="17" xfId="0" applyNumberFormat="1" applyBorder="1"/>
    <xf numFmtId="2" fontId="1" fillId="0" borderId="12" xfId="0" applyNumberFormat="1" applyFont="1" applyBorder="1"/>
    <xf numFmtId="0" fontId="2" fillId="0" borderId="0" xfId="0" applyFont="1" applyAlignment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1" xfId="0" applyFont="1" applyBorder="1"/>
    <xf numFmtId="2" fontId="0" fillId="0" borderId="14" xfId="0" applyNumberFormat="1" applyBorder="1"/>
    <xf numFmtId="2" fontId="0" fillId="0" borderId="12" xfId="0" applyNumberFormat="1" applyBorder="1"/>
    <xf numFmtId="0" fontId="0" fillId="0" borderId="8" xfId="0" applyFont="1" applyBorder="1"/>
    <xf numFmtId="0" fontId="0" fillId="0" borderId="6" xfId="0" applyFont="1" applyBorder="1"/>
    <xf numFmtId="0" fontId="0" fillId="0" borderId="9" xfId="0" applyFont="1" applyBorder="1"/>
    <xf numFmtId="2" fontId="0" fillId="0" borderId="1" xfId="0" applyNumberFormat="1" applyBorder="1"/>
    <xf numFmtId="2" fontId="0" fillId="0" borderId="10" xfId="0" applyNumberFormat="1" applyBorder="1"/>
    <xf numFmtId="0" fontId="0" fillId="0" borderId="0" xfId="0" applyFill="1" applyBorder="1"/>
    <xf numFmtId="2" fontId="0" fillId="0" borderId="1" xfId="0" applyNumberFormat="1" applyFill="1" applyBorder="1"/>
    <xf numFmtId="2" fontId="0" fillId="0" borderId="0" xfId="0" applyNumberFormat="1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3" borderId="17" xfId="0" applyFill="1" applyBorder="1"/>
    <xf numFmtId="2" fontId="0" fillId="3" borderId="14" xfId="0" applyNumberFormat="1" applyFill="1" applyBorder="1"/>
    <xf numFmtId="2" fontId="0" fillId="3" borderId="17" xfId="0" applyNumberFormat="1" applyFill="1" applyBorder="1"/>
    <xf numFmtId="2" fontId="0" fillId="3" borderId="12" xfId="0" applyNumberFormat="1" applyFill="1" applyBorder="1"/>
    <xf numFmtId="2" fontId="1" fillId="3" borderId="2" xfId="0" applyNumberFormat="1" applyFont="1" applyFill="1" applyBorder="1"/>
    <xf numFmtId="2" fontId="1" fillId="3" borderId="16" xfId="0" applyNumberFormat="1" applyFont="1" applyFill="1" applyBorder="1"/>
    <xf numFmtId="2" fontId="1" fillId="3" borderId="12" xfId="0" applyNumberFormat="1" applyFont="1" applyFill="1" applyBorder="1"/>
    <xf numFmtId="2" fontId="0" fillId="0" borderId="24" xfId="0" applyNumberFormat="1" applyBorder="1"/>
    <xf numFmtId="2" fontId="0" fillId="0" borderId="26" xfId="0" applyNumberFormat="1" applyBorder="1"/>
    <xf numFmtId="2" fontId="0" fillId="0" borderId="2" xfId="0" applyNumberFormat="1" applyBorder="1"/>
    <xf numFmtId="2" fontId="0" fillId="0" borderId="18" xfId="0" applyNumberFormat="1" applyBorder="1"/>
    <xf numFmtId="2" fontId="0" fillId="0" borderId="20" xfId="0" applyNumberFormat="1" applyBorder="1"/>
    <xf numFmtId="2" fontId="0" fillId="0" borderId="22" xfId="0" applyNumberFormat="1" applyBorder="1"/>
    <xf numFmtId="0" fontId="0" fillId="3" borderId="16" xfId="0" applyFill="1" applyBorder="1"/>
    <xf numFmtId="2" fontId="0" fillId="3" borderId="24" xfId="0" applyNumberFormat="1" applyFill="1" applyBorder="1"/>
    <xf numFmtId="2" fontId="0" fillId="3" borderId="2" xfId="0" applyNumberFormat="1" applyFill="1" applyBorder="1"/>
    <xf numFmtId="2" fontId="0" fillId="3" borderId="20" xfId="0" applyNumberFormat="1" applyFill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3" sqref="H3"/>
    </sheetView>
  </sheetViews>
  <sheetFormatPr defaultRowHeight="15" x14ac:dyDescent="0.25"/>
  <cols>
    <col min="1" max="1" width="23" customWidth="1"/>
  </cols>
  <sheetData>
    <row r="1" spans="1:11" ht="15.75" x14ac:dyDescent="0.25">
      <c r="A1" s="77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5.75" x14ac:dyDescent="0.25">
      <c r="A2" s="77" t="s">
        <v>13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5.75" thickBot="1" x14ac:dyDescent="0.3"/>
    <row r="4" spans="1:11" x14ac:dyDescent="0.25">
      <c r="A4" s="1"/>
      <c r="B4" s="22" t="s">
        <v>0</v>
      </c>
      <c r="C4" s="2" t="s">
        <v>2</v>
      </c>
      <c r="D4" s="22" t="s">
        <v>0</v>
      </c>
      <c r="E4" s="2" t="s">
        <v>5</v>
      </c>
      <c r="F4" s="55" t="s">
        <v>2</v>
      </c>
      <c r="G4" s="3"/>
      <c r="H4" s="4"/>
      <c r="I4" s="4"/>
      <c r="J4" s="4"/>
      <c r="K4" s="5"/>
    </row>
    <row r="5" spans="1:11" x14ac:dyDescent="0.25">
      <c r="A5" s="6"/>
      <c r="B5" s="23" t="s">
        <v>1</v>
      </c>
      <c r="C5" s="7" t="s">
        <v>3</v>
      </c>
      <c r="D5" s="23" t="s">
        <v>4</v>
      </c>
      <c r="E5" s="7" t="s">
        <v>6</v>
      </c>
      <c r="F5" s="56" t="s">
        <v>7</v>
      </c>
      <c r="G5" s="75" t="s">
        <v>9</v>
      </c>
      <c r="H5" s="75"/>
      <c r="I5" s="75"/>
      <c r="J5" s="75"/>
      <c r="K5" s="76"/>
    </row>
    <row r="6" spans="1:11" ht="15.75" thickBot="1" x14ac:dyDescent="0.3">
      <c r="A6" s="11"/>
      <c r="B6" s="24"/>
      <c r="C6" s="21"/>
      <c r="D6" s="24" t="s">
        <v>49</v>
      </c>
      <c r="E6" s="21" t="s">
        <v>3</v>
      </c>
      <c r="F6" s="57"/>
      <c r="G6" s="26"/>
      <c r="H6" s="12"/>
      <c r="I6" s="12"/>
      <c r="J6" s="12"/>
      <c r="K6" s="13"/>
    </row>
    <row r="7" spans="1:11" x14ac:dyDescent="0.25">
      <c r="A7" s="10" t="s">
        <v>10</v>
      </c>
      <c r="B7" s="25"/>
      <c r="C7" s="8"/>
      <c r="D7" s="25"/>
      <c r="E7" s="8"/>
      <c r="F7" s="58"/>
      <c r="G7" s="8"/>
      <c r="H7" s="8"/>
      <c r="I7" s="8"/>
      <c r="J7" s="8"/>
      <c r="K7" s="9"/>
    </row>
    <row r="8" spans="1:11" x14ac:dyDescent="0.25">
      <c r="A8" s="16" t="s">
        <v>26</v>
      </c>
      <c r="B8" s="45">
        <v>4814</v>
      </c>
      <c r="C8" s="50">
        <v>4820</v>
      </c>
      <c r="D8" s="45">
        <v>4939.91</v>
      </c>
      <c r="E8" s="50">
        <v>4939.91</v>
      </c>
      <c r="F8" s="59">
        <v>5090</v>
      </c>
      <c r="G8" s="17" t="s">
        <v>50</v>
      </c>
      <c r="H8" s="17"/>
      <c r="I8" s="17"/>
      <c r="J8" s="17"/>
      <c r="K8" s="18"/>
    </row>
    <row r="9" spans="1:11" x14ac:dyDescent="0.25">
      <c r="A9" s="16" t="s">
        <v>29</v>
      </c>
      <c r="B9" s="45">
        <v>30</v>
      </c>
      <c r="C9" s="50">
        <v>30</v>
      </c>
      <c r="D9" s="45">
        <v>1000</v>
      </c>
      <c r="E9" s="50">
        <v>1000</v>
      </c>
      <c r="F9" s="59"/>
      <c r="G9" s="17" t="s">
        <v>51</v>
      </c>
      <c r="H9" s="17"/>
      <c r="I9" s="17"/>
      <c r="J9" s="17"/>
      <c r="K9" s="18"/>
    </row>
    <row r="10" spans="1:11" x14ac:dyDescent="0.25">
      <c r="A10" s="6" t="s">
        <v>30</v>
      </c>
      <c r="B10" s="35">
        <v>3556</v>
      </c>
      <c r="C10" s="31"/>
      <c r="D10" s="35"/>
      <c r="E10" s="31"/>
      <c r="F10" s="60"/>
      <c r="G10" s="8"/>
      <c r="H10" s="8"/>
      <c r="I10" s="8"/>
      <c r="J10" s="8"/>
      <c r="K10" s="9"/>
    </row>
    <row r="11" spans="1:11" x14ac:dyDescent="0.25">
      <c r="A11" s="16" t="s">
        <v>27</v>
      </c>
      <c r="B11" s="45">
        <v>7.67</v>
      </c>
      <c r="C11" s="50">
        <v>10</v>
      </c>
      <c r="D11" s="45">
        <v>1.67</v>
      </c>
      <c r="E11" s="50">
        <v>2</v>
      </c>
      <c r="F11" s="59">
        <v>5</v>
      </c>
      <c r="G11" s="17" t="s">
        <v>52</v>
      </c>
      <c r="H11" s="17"/>
      <c r="I11" s="17"/>
      <c r="J11" s="17"/>
      <c r="K11" s="18"/>
    </row>
    <row r="12" spans="1:11" x14ac:dyDescent="0.25">
      <c r="A12" s="16" t="s">
        <v>31</v>
      </c>
      <c r="B12" s="45">
        <v>255</v>
      </c>
      <c r="C12" s="50"/>
      <c r="D12" s="45"/>
      <c r="E12" s="53"/>
      <c r="F12" s="59"/>
      <c r="G12" s="17"/>
      <c r="H12" s="17"/>
      <c r="I12" s="17"/>
      <c r="J12" s="17"/>
      <c r="K12" s="18"/>
    </row>
    <row r="13" spans="1:11" x14ac:dyDescent="0.25">
      <c r="A13" s="6" t="s">
        <v>28</v>
      </c>
      <c r="B13" s="35">
        <v>953.61</v>
      </c>
      <c r="C13" s="31">
        <v>40</v>
      </c>
      <c r="D13" s="35"/>
      <c r="E13" s="31"/>
      <c r="F13" s="60"/>
      <c r="G13" s="52" t="s">
        <v>53</v>
      </c>
      <c r="H13" s="8"/>
      <c r="I13" s="8"/>
      <c r="J13" s="8"/>
      <c r="K13" s="9"/>
    </row>
    <row r="14" spans="1:11" x14ac:dyDescent="0.25">
      <c r="A14" s="16"/>
      <c r="B14" s="45"/>
      <c r="C14" s="50"/>
      <c r="D14" s="45"/>
      <c r="E14" s="50"/>
      <c r="F14" s="59"/>
      <c r="G14" s="17"/>
      <c r="H14" s="17"/>
      <c r="I14" s="17"/>
      <c r="J14" s="17"/>
      <c r="K14" s="18"/>
    </row>
    <row r="15" spans="1:11" ht="15.75" thickBot="1" x14ac:dyDescent="0.3">
      <c r="A15" s="11"/>
      <c r="B15" s="46"/>
      <c r="C15" s="51"/>
      <c r="D15" s="46"/>
      <c r="E15" s="51"/>
      <c r="F15" s="61"/>
      <c r="G15" s="17"/>
      <c r="H15" s="17"/>
      <c r="I15" s="17"/>
      <c r="J15" s="17"/>
      <c r="K15" s="18"/>
    </row>
    <row r="16" spans="1:11" ht="15.75" thickBot="1" x14ac:dyDescent="0.3">
      <c r="A16" s="14" t="s">
        <v>12</v>
      </c>
      <c r="B16" s="28">
        <f t="shared" ref="B16:F16" si="0">SUM(B8:B15)</f>
        <v>9616.2800000000007</v>
      </c>
      <c r="C16" s="27">
        <f t="shared" si="0"/>
        <v>4900</v>
      </c>
      <c r="D16" s="28">
        <f t="shared" si="0"/>
        <v>5941.58</v>
      </c>
      <c r="E16" s="27">
        <f t="shared" si="0"/>
        <v>5941.91</v>
      </c>
      <c r="F16" s="62">
        <f t="shared" si="0"/>
        <v>5095</v>
      </c>
      <c r="G16" s="19"/>
      <c r="H16" s="19"/>
      <c r="I16" s="19"/>
      <c r="J16" s="19"/>
      <c r="K16" s="20"/>
    </row>
    <row r="17" spans="1:11" x14ac:dyDescent="0.25">
      <c r="A17" s="10" t="s">
        <v>11</v>
      </c>
      <c r="B17" s="35"/>
      <c r="C17" s="8"/>
      <c r="D17" s="25"/>
      <c r="E17" s="8"/>
      <c r="F17" s="58"/>
      <c r="G17" s="8"/>
      <c r="H17" s="8"/>
      <c r="I17" s="8"/>
      <c r="J17" s="8"/>
      <c r="K17" s="9"/>
    </row>
    <row r="18" spans="1:11" x14ac:dyDescent="0.25">
      <c r="A18" s="47" t="s">
        <v>32</v>
      </c>
      <c r="B18" s="45">
        <v>2473.66</v>
      </c>
      <c r="C18" s="50">
        <v>2300</v>
      </c>
      <c r="D18" s="45">
        <v>1238.24</v>
      </c>
      <c r="E18" s="53">
        <v>2456.59</v>
      </c>
      <c r="F18" s="59">
        <v>2924.04</v>
      </c>
      <c r="G18" s="17" t="s">
        <v>64</v>
      </c>
      <c r="H18" s="17"/>
      <c r="I18" s="17"/>
      <c r="J18" s="17"/>
      <c r="K18" s="18"/>
    </row>
    <row r="19" spans="1:11" x14ac:dyDescent="0.25">
      <c r="A19" s="48" t="s">
        <v>33</v>
      </c>
      <c r="B19" s="35">
        <f>267.45-12</f>
        <v>255.45</v>
      </c>
      <c r="C19" s="31">
        <v>150</v>
      </c>
      <c r="D19" s="35">
        <v>168.95</v>
      </c>
      <c r="E19" s="31">
        <v>170</v>
      </c>
      <c r="F19" s="60">
        <v>240</v>
      </c>
      <c r="G19" s="8" t="s">
        <v>55</v>
      </c>
      <c r="H19" s="8"/>
      <c r="I19" s="8"/>
      <c r="J19" s="8"/>
      <c r="K19" s="9"/>
    </row>
    <row r="20" spans="1:11" x14ac:dyDescent="0.25">
      <c r="A20" s="47" t="s">
        <v>34</v>
      </c>
      <c r="B20" s="45">
        <v>48.85</v>
      </c>
      <c r="C20" s="50">
        <v>500</v>
      </c>
      <c r="D20" s="45"/>
      <c r="E20" s="50"/>
      <c r="F20" s="59">
        <v>500</v>
      </c>
      <c r="G20" s="17" t="s">
        <v>54</v>
      </c>
      <c r="H20" s="17"/>
      <c r="I20" s="17"/>
      <c r="J20" s="17"/>
      <c r="K20" s="18"/>
    </row>
    <row r="21" spans="1:11" x14ac:dyDescent="0.25">
      <c r="A21" s="48" t="s">
        <v>35</v>
      </c>
      <c r="B21" s="35"/>
      <c r="C21" s="31">
        <v>100</v>
      </c>
      <c r="D21" s="35"/>
      <c r="E21" s="31"/>
      <c r="F21" s="60"/>
      <c r="G21" s="52" t="s">
        <v>67</v>
      </c>
      <c r="H21" s="8"/>
      <c r="I21" s="8"/>
      <c r="J21" s="8"/>
      <c r="K21" s="9"/>
    </row>
    <row r="22" spans="1:11" x14ac:dyDescent="0.25">
      <c r="A22" s="47" t="s">
        <v>36</v>
      </c>
      <c r="B22" s="45">
        <v>168</v>
      </c>
      <c r="C22" s="50">
        <v>250</v>
      </c>
      <c r="D22" s="45"/>
      <c r="E22" s="50">
        <v>100</v>
      </c>
      <c r="F22" s="59">
        <v>100</v>
      </c>
      <c r="G22" s="17" t="s">
        <v>61</v>
      </c>
      <c r="H22" s="17"/>
      <c r="I22" s="17"/>
      <c r="J22" s="17"/>
      <c r="K22" s="18"/>
    </row>
    <row r="23" spans="1:11" x14ac:dyDescent="0.25">
      <c r="A23" s="47" t="s">
        <v>48</v>
      </c>
      <c r="B23" s="45">
        <v>64.8</v>
      </c>
      <c r="C23" s="50">
        <v>250</v>
      </c>
      <c r="D23" s="45"/>
      <c r="E23" s="50"/>
      <c r="F23" s="59">
        <v>100</v>
      </c>
      <c r="G23" s="17" t="s">
        <v>62</v>
      </c>
      <c r="H23" s="17"/>
      <c r="I23" s="17"/>
      <c r="J23" s="17"/>
      <c r="K23" s="18"/>
    </row>
    <row r="24" spans="1:11" x14ac:dyDescent="0.25">
      <c r="A24" s="48" t="s">
        <v>46</v>
      </c>
      <c r="B24" s="35">
        <v>343.55</v>
      </c>
      <c r="C24" s="31">
        <v>370</v>
      </c>
      <c r="D24" s="35">
        <v>352.36</v>
      </c>
      <c r="E24" s="31">
        <v>352.36</v>
      </c>
      <c r="F24" s="60">
        <v>365</v>
      </c>
      <c r="G24" s="52" t="s">
        <v>56</v>
      </c>
      <c r="H24" s="8"/>
      <c r="I24" s="8"/>
      <c r="J24" s="8"/>
      <c r="K24" s="9"/>
    </row>
    <row r="25" spans="1:11" x14ac:dyDescent="0.25">
      <c r="A25" s="47" t="s">
        <v>47</v>
      </c>
      <c r="B25" s="45">
        <v>180.52</v>
      </c>
      <c r="C25" s="50">
        <v>170</v>
      </c>
      <c r="D25" s="45">
        <f>180.54-53.96</f>
        <v>126.57999999999998</v>
      </c>
      <c r="E25" s="50">
        <v>240</v>
      </c>
      <c r="F25" s="59">
        <v>260</v>
      </c>
      <c r="G25" s="17" t="s">
        <v>58</v>
      </c>
      <c r="H25" s="17"/>
      <c r="I25" s="17"/>
      <c r="J25" s="17"/>
      <c r="K25" s="18"/>
    </row>
    <row r="26" spans="1:11" x14ac:dyDescent="0.25">
      <c r="A26" s="48" t="s">
        <v>37</v>
      </c>
      <c r="B26" s="35"/>
      <c r="C26" s="31"/>
      <c r="D26" s="35">
        <v>36</v>
      </c>
      <c r="E26" s="31">
        <v>72</v>
      </c>
      <c r="F26" s="60">
        <v>72</v>
      </c>
      <c r="G26" s="52" t="s">
        <v>59</v>
      </c>
      <c r="H26" s="8"/>
      <c r="I26" s="8"/>
      <c r="J26" s="8"/>
      <c r="K26" s="9"/>
    </row>
    <row r="27" spans="1:11" x14ac:dyDescent="0.25">
      <c r="A27" s="47" t="s">
        <v>38</v>
      </c>
      <c r="B27" s="45">
        <f>253.44-42.24</f>
        <v>211.2</v>
      </c>
      <c r="C27" s="50"/>
      <c r="D27" s="45">
        <v>35</v>
      </c>
      <c r="E27" s="50">
        <v>35</v>
      </c>
      <c r="F27" s="59">
        <v>35</v>
      </c>
      <c r="G27" s="17" t="s">
        <v>60</v>
      </c>
      <c r="H27" s="17"/>
      <c r="I27" s="17"/>
      <c r="J27" s="17"/>
      <c r="K27" s="18"/>
    </row>
    <row r="28" spans="1:11" x14ac:dyDescent="0.25">
      <c r="A28" s="48" t="s">
        <v>39</v>
      </c>
      <c r="B28" s="35">
        <v>950</v>
      </c>
      <c r="C28" s="31">
        <v>950</v>
      </c>
      <c r="D28" s="35"/>
      <c r="E28" s="31">
        <v>950</v>
      </c>
      <c r="F28" s="60">
        <v>950</v>
      </c>
      <c r="G28" s="52" t="s">
        <v>65</v>
      </c>
      <c r="H28" s="8"/>
      <c r="I28" s="8"/>
      <c r="J28" s="8"/>
      <c r="K28" s="9"/>
    </row>
    <row r="29" spans="1:11" x14ac:dyDescent="0.25">
      <c r="A29" s="47" t="s">
        <v>40</v>
      </c>
      <c r="B29" s="45"/>
      <c r="C29" s="50">
        <v>200</v>
      </c>
      <c r="D29" s="45"/>
      <c r="E29" s="50">
        <v>35</v>
      </c>
      <c r="F29" s="59">
        <v>50</v>
      </c>
      <c r="G29" s="17" t="s">
        <v>66</v>
      </c>
      <c r="H29" s="17"/>
      <c r="I29" s="17"/>
      <c r="J29" s="17"/>
      <c r="K29" s="18"/>
    </row>
    <row r="30" spans="1:11" x14ac:dyDescent="0.25">
      <c r="A30" s="48" t="s">
        <v>41</v>
      </c>
      <c r="B30" s="35">
        <v>1285</v>
      </c>
      <c r="C30" s="31">
        <v>250</v>
      </c>
      <c r="D30" s="35"/>
      <c r="E30" s="54"/>
      <c r="F30" s="60">
        <v>250</v>
      </c>
      <c r="G30" s="52" t="s">
        <v>68</v>
      </c>
      <c r="H30" s="8"/>
      <c r="I30" s="8"/>
      <c r="J30" s="8"/>
      <c r="K30" s="9"/>
    </row>
    <row r="31" spans="1:11" x14ac:dyDescent="0.25">
      <c r="A31" s="47" t="s">
        <v>42</v>
      </c>
      <c r="B31" s="45">
        <v>20</v>
      </c>
      <c r="C31" s="50">
        <v>200</v>
      </c>
      <c r="D31" s="45"/>
      <c r="E31" s="53"/>
      <c r="F31" s="59">
        <v>200</v>
      </c>
      <c r="G31" s="17" t="s">
        <v>69</v>
      </c>
      <c r="H31" s="17"/>
      <c r="I31" s="17"/>
      <c r="J31" s="17"/>
      <c r="K31" s="18"/>
    </row>
    <row r="32" spans="1:11" x14ac:dyDescent="0.25">
      <c r="A32" s="48" t="s">
        <v>43</v>
      </c>
      <c r="B32" s="35">
        <f>4267.2-711.2</f>
        <v>3556</v>
      </c>
      <c r="C32" s="31">
        <v>100</v>
      </c>
      <c r="D32" s="35"/>
      <c r="E32" s="54"/>
      <c r="F32" s="60">
        <v>100</v>
      </c>
      <c r="G32" s="52" t="s">
        <v>70</v>
      </c>
      <c r="H32" s="8"/>
      <c r="I32" s="8"/>
      <c r="J32" s="8"/>
      <c r="K32" s="9"/>
    </row>
    <row r="33" spans="1:11" x14ac:dyDescent="0.25">
      <c r="A33" s="47" t="s">
        <v>44</v>
      </c>
      <c r="B33" s="45">
        <v>159.79</v>
      </c>
      <c r="C33" s="50">
        <v>150</v>
      </c>
      <c r="D33" s="45">
        <v>53.96</v>
      </c>
      <c r="E33" s="50">
        <v>53.96</v>
      </c>
      <c r="F33" s="59">
        <v>55</v>
      </c>
      <c r="G33" s="17" t="s">
        <v>57</v>
      </c>
      <c r="H33" s="17"/>
      <c r="I33" s="17"/>
      <c r="J33" s="17"/>
      <c r="K33" s="18"/>
    </row>
    <row r="34" spans="1:11" x14ac:dyDescent="0.25">
      <c r="A34" s="48" t="s">
        <v>45</v>
      </c>
      <c r="B34" s="35">
        <v>765.44</v>
      </c>
      <c r="C34" s="31"/>
      <c r="D34" s="35">
        <v>11.59</v>
      </c>
      <c r="E34" s="31">
        <v>20</v>
      </c>
      <c r="F34" s="60">
        <v>180</v>
      </c>
      <c r="G34" s="8" t="s">
        <v>63</v>
      </c>
      <c r="H34" s="8"/>
      <c r="I34" s="8"/>
      <c r="J34" s="8"/>
      <c r="K34" s="9"/>
    </row>
    <row r="35" spans="1:11" x14ac:dyDescent="0.25">
      <c r="A35" s="47"/>
      <c r="B35" s="45"/>
      <c r="C35" s="50"/>
      <c r="D35" s="45"/>
      <c r="E35" s="50"/>
      <c r="F35" s="59"/>
      <c r="G35" s="17"/>
      <c r="H35" s="17"/>
      <c r="I35" s="17"/>
      <c r="J35" s="17"/>
      <c r="K35" s="18"/>
    </row>
    <row r="36" spans="1:11" x14ac:dyDescent="0.25">
      <c r="A36" s="48"/>
      <c r="B36" s="35"/>
      <c r="C36" s="31"/>
      <c r="D36" s="35"/>
      <c r="E36" s="31"/>
      <c r="F36" s="60"/>
      <c r="G36" s="8"/>
      <c r="H36" s="8"/>
      <c r="I36" s="8"/>
      <c r="J36" s="8"/>
      <c r="K36" s="9"/>
    </row>
    <row r="37" spans="1:11" x14ac:dyDescent="0.25">
      <c r="A37" s="47"/>
      <c r="B37" s="45"/>
      <c r="C37" s="50"/>
      <c r="D37" s="45"/>
      <c r="E37" s="50"/>
      <c r="F37" s="59"/>
      <c r="G37" s="17"/>
      <c r="H37" s="17"/>
      <c r="I37" s="17"/>
      <c r="J37" s="17"/>
      <c r="K37" s="18"/>
    </row>
    <row r="38" spans="1:11" x14ac:dyDescent="0.25">
      <c r="A38" s="47"/>
      <c r="B38" s="45"/>
      <c r="C38" s="50"/>
      <c r="D38" s="45"/>
      <c r="E38" s="50"/>
      <c r="F38" s="59"/>
      <c r="G38" s="17"/>
      <c r="H38" s="17"/>
      <c r="I38" s="17"/>
      <c r="J38" s="17"/>
      <c r="K38" s="18"/>
    </row>
    <row r="39" spans="1:11" ht="15.75" thickBot="1" x14ac:dyDescent="0.3">
      <c r="A39" s="49"/>
      <c r="B39" s="46"/>
      <c r="C39" s="51"/>
      <c r="D39" s="46"/>
      <c r="E39" s="51"/>
      <c r="F39" s="61"/>
      <c r="G39" s="17"/>
      <c r="H39" s="17"/>
      <c r="I39" s="17"/>
      <c r="J39" s="17"/>
      <c r="K39" s="18"/>
    </row>
    <row r="40" spans="1:11" ht="15.75" thickBot="1" x14ac:dyDescent="0.3">
      <c r="A40" s="15" t="s">
        <v>12</v>
      </c>
      <c r="B40" s="28">
        <f>SUM(B18:B39)</f>
        <v>10482.26</v>
      </c>
      <c r="C40" s="28">
        <f>SUM(C18:C39)</f>
        <v>5940</v>
      </c>
      <c r="D40" s="28">
        <f>SUM(D18:D39)</f>
        <v>2022.68</v>
      </c>
      <c r="E40" s="28">
        <f>SUM(E18:E39)</f>
        <v>4484.9100000000008</v>
      </c>
      <c r="F40" s="62">
        <f>SUM(F18:F39)</f>
        <v>6381.04</v>
      </c>
      <c r="G40" s="19"/>
      <c r="H40" s="19"/>
      <c r="I40" s="19"/>
      <c r="J40" s="19"/>
      <c r="K40" s="20"/>
    </row>
    <row r="41" spans="1:11" ht="15.75" thickBot="1" x14ac:dyDescent="0.3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ht="15.75" thickBot="1" x14ac:dyDescent="0.3"/>
    <row r="43" spans="1:11" ht="15.75" thickBot="1" x14ac:dyDescent="0.3">
      <c r="A43" s="15" t="s">
        <v>17</v>
      </c>
      <c r="B43" s="32"/>
      <c r="C43" s="32"/>
      <c r="D43" s="32"/>
      <c r="E43" s="32"/>
      <c r="F43" s="33"/>
    </row>
    <row r="44" spans="1:11" x14ac:dyDescent="0.25">
      <c r="A44" s="10" t="s">
        <v>71</v>
      </c>
      <c r="B44" s="34">
        <v>10305.870000000001</v>
      </c>
      <c r="C44" s="30">
        <f>B47</f>
        <v>9439.8900000000012</v>
      </c>
      <c r="D44" s="34">
        <v>9439.89</v>
      </c>
      <c r="E44" s="30">
        <v>9439.89</v>
      </c>
      <c r="F44" s="63">
        <f>E47</f>
        <v>10896.89</v>
      </c>
    </row>
    <row r="45" spans="1:11" x14ac:dyDescent="0.25">
      <c r="A45" s="6" t="s">
        <v>14</v>
      </c>
      <c r="B45" s="35">
        <f>B16</f>
        <v>9616.2800000000007</v>
      </c>
      <c r="C45" s="31">
        <f>C16</f>
        <v>4900</v>
      </c>
      <c r="D45" s="35">
        <f>D16</f>
        <v>5941.58</v>
      </c>
      <c r="E45" s="31">
        <f>E16</f>
        <v>5941.91</v>
      </c>
      <c r="F45" s="60">
        <f>F16</f>
        <v>5095</v>
      </c>
    </row>
    <row r="46" spans="1:11" x14ac:dyDescent="0.25">
      <c r="A46" s="6" t="s">
        <v>15</v>
      </c>
      <c r="B46" s="35">
        <f>B40</f>
        <v>10482.26</v>
      </c>
      <c r="C46" s="31">
        <f>C40</f>
        <v>5940</v>
      </c>
      <c r="D46" s="35">
        <f>D40</f>
        <v>2022.68</v>
      </c>
      <c r="E46" s="31">
        <f>E40</f>
        <v>4484.9100000000008</v>
      </c>
      <c r="F46" s="60">
        <f>F40</f>
        <v>6381.04</v>
      </c>
    </row>
    <row r="47" spans="1:11" ht="15.75" thickBot="1" x14ac:dyDescent="0.3">
      <c r="A47" s="14" t="s">
        <v>16</v>
      </c>
      <c r="B47" s="36">
        <f>B44+B45-B46</f>
        <v>9439.8900000000012</v>
      </c>
      <c r="C47" s="36">
        <f t="shared" ref="C47:F47" si="1">C44+C45-C46</f>
        <v>8399.8900000000012</v>
      </c>
      <c r="D47" s="36">
        <f t="shared" si="1"/>
        <v>13358.789999999999</v>
      </c>
      <c r="E47" s="36">
        <f t="shared" si="1"/>
        <v>10896.89</v>
      </c>
      <c r="F47" s="64">
        <f t="shared" si="1"/>
        <v>9610.8499999999985</v>
      </c>
    </row>
  </sheetData>
  <mergeCells count="3">
    <mergeCell ref="G5:K5"/>
    <mergeCell ref="A2:K2"/>
    <mergeCell ref="A1:K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315E-0CEF-4CD2-9240-8F20C2533E55}">
  <sheetPr>
    <pageSetUpPr fitToPage="1"/>
  </sheetPr>
  <dimension ref="A1:L25"/>
  <sheetViews>
    <sheetView workbookViewId="0">
      <selection activeCell="A3" sqref="A3"/>
    </sheetView>
  </sheetViews>
  <sheetFormatPr defaultRowHeight="15" x14ac:dyDescent="0.25"/>
  <cols>
    <col min="3" max="3" width="17.140625" customWidth="1"/>
    <col min="5" max="5" width="9.28515625" customWidth="1"/>
    <col min="6" max="6" width="9.5703125" customWidth="1"/>
  </cols>
  <sheetData>
    <row r="1" spans="1:12" ht="15.75" x14ac:dyDescent="0.25">
      <c r="A1" s="77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37"/>
      <c r="L1" s="37"/>
    </row>
    <row r="2" spans="1:12" ht="15.75" x14ac:dyDescent="0.25">
      <c r="A2" s="77" t="s">
        <v>13</v>
      </c>
      <c r="B2" s="77"/>
      <c r="C2" s="77"/>
      <c r="D2" s="77"/>
      <c r="E2" s="77"/>
      <c r="F2" s="77"/>
      <c r="G2" s="77"/>
      <c r="H2" s="77"/>
      <c r="I2" s="77"/>
      <c r="J2" s="77"/>
      <c r="K2" s="37"/>
      <c r="L2" s="37"/>
    </row>
    <row r="3" spans="1:12" ht="15.75" thickBot="1" x14ac:dyDescent="0.3"/>
    <row r="4" spans="1:12" x14ac:dyDescent="0.25">
      <c r="A4" s="1"/>
      <c r="B4" s="4"/>
      <c r="C4" s="4"/>
      <c r="D4" s="40"/>
      <c r="E4" s="4"/>
      <c r="F4" s="71"/>
      <c r="G4" s="4"/>
      <c r="H4" s="4"/>
      <c r="I4" s="4"/>
      <c r="J4" s="5"/>
    </row>
    <row r="5" spans="1:12" x14ac:dyDescent="0.25">
      <c r="A5" s="6"/>
      <c r="B5" s="8"/>
      <c r="C5" s="8"/>
      <c r="D5" s="23" t="s">
        <v>0</v>
      </c>
      <c r="E5" s="29" t="s">
        <v>19</v>
      </c>
      <c r="F5" s="56" t="s">
        <v>19</v>
      </c>
      <c r="G5" s="78" t="s">
        <v>9</v>
      </c>
      <c r="H5" s="79"/>
      <c r="I5" s="79"/>
      <c r="J5" s="80"/>
    </row>
    <row r="6" spans="1:12" ht="15.75" thickBot="1" x14ac:dyDescent="0.3">
      <c r="A6" s="14" t="s">
        <v>8</v>
      </c>
      <c r="B6" s="12"/>
      <c r="C6" s="12"/>
      <c r="D6" s="24" t="s">
        <v>18</v>
      </c>
      <c r="E6" s="21" t="s">
        <v>20</v>
      </c>
      <c r="F6" s="57" t="s">
        <v>21</v>
      </c>
      <c r="G6" s="12"/>
      <c r="H6" s="12"/>
      <c r="I6" s="12"/>
      <c r="J6" s="13"/>
    </row>
    <row r="7" spans="1:12" x14ac:dyDescent="0.25">
      <c r="A7" s="6"/>
      <c r="B7" s="8"/>
      <c r="C7" s="8"/>
      <c r="D7" s="25"/>
      <c r="E7" s="8"/>
      <c r="F7" s="58"/>
      <c r="G7" s="8"/>
      <c r="H7" s="8"/>
      <c r="I7" s="8"/>
      <c r="J7" s="9"/>
    </row>
    <row r="8" spans="1:12" x14ac:dyDescent="0.25">
      <c r="A8" s="10" t="s">
        <v>22</v>
      </c>
      <c r="B8" s="8"/>
      <c r="C8" s="8"/>
      <c r="D8" s="25"/>
      <c r="E8" s="8"/>
      <c r="F8" s="58"/>
      <c r="G8" s="8"/>
      <c r="H8" s="8"/>
      <c r="I8" s="8"/>
      <c r="J8" s="9"/>
    </row>
    <row r="9" spans="1:12" x14ac:dyDescent="0.25">
      <c r="A9" s="41"/>
      <c r="B9" s="42"/>
      <c r="C9" s="42"/>
      <c r="D9" s="65"/>
      <c r="E9" s="66"/>
      <c r="F9" s="72"/>
      <c r="G9" s="42"/>
      <c r="H9" s="42"/>
      <c r="I9" s="42"/>
      <c r="J9" s="43"/>
    </row>
    <row r="10" spans="1:12" x14ac:dyDescent="0.25">
      <c r="A10" s="41"/>
      <c r="B10" s="42"/>
      <c r="C10" s="42"/>
      <c r="D10" s="65"/>
      <c r="E10" s="66"/>
      <c r="F10" s="72"/>
      <c r="G10" s="42"/>
      <c r="H10" s="42"/>
      <c r="I10" s="42"/>
      <c r="J10" s="43"/>
    </row>
    <row r="11" spans="1:12" x14ac:dyDescent="0.25">
      <c r="A11" s="16"/>
      <c r="B11" s="17"/>
      <c r="C11" s="17"/>
      <c r="D11" s="45"/>
      <c r="E11" s="50"/>
      <c r="F11" s="59"/>
      <c r="G11" s="17"/>
      <c r="H11" s="17"/>
      <c r="I11" s="17"/>
      <c r="J11" s="18"/>
    </row>
    <row r="12" spans="1:12" x14ac:dyDescent="0.25">
      <c r="A12" s="16"/>
      <c r="B12" s="17"/>
      <c r="C12" s="17"/>
      <c r="D12" s="45"/>
      <c r="E12" s="50"/>
      <c r="F12" s="59"/>
      <c r="G12" s="17"/>
      <c r="H12" s="17"/>
      <c r="I12" s="17"/>
      <c r="J12" s="18"/>
    </row>
    <row r="13" spans="1:12" ht="15.75" thickBot="1" x14ac:dyDescent="0.3">
      <c r="A13" s="6"/>
      <c r="B13" s="8"/>
      <c r="C13" s="8"/>
      <c r="D13" s="35"/>
      <c r="E13" s="31"/>
      <c r="F13" s="60"/>
      <c r="G13" s="8"/>
      <c r="H13" s="8"/>
      <c r="I13" s="8"/>
      <c r="J13" s="9"/>
    </row>
    <row r="14" spans="1:12" ht="15.75" thickBot="1" x14ac:dyDescent="0.3">
      <c r="A14" s="15" t="s">
        <v>12</v>
      </c>
      <c r="B14" s="32"/>
      <c r="C14" s="32"/>
      <c r="D14" s="67"/>
      <c r="E14" s="68"/>
      <c r="F14" s="73"/>
      <c r="G14" s="32"/>
      <c r="H14" s="32"/>
      <c r="I14" s="32"/>
      <c r="J14" s="33"/>
    </row>
    <row r="15" spans="1:12" x14ac:dyDescent="0.25">
      <c r="A15" s="6"/>
      <c r="B15" s="8"/>
      <c r="C15" s="8"/>
      <c r="D15" s="35"/>
      <c r="E15" s="31"/>
      <c r="F15" s="60"/>
      <c r="G15" s="8"/>
      <c r="H15" s="8"/>
      <c r="I15" s="8"/>
      <c r="J15" s="9"/>
    </row>
    <row r="16" spans="1:12" x14ac:dyDescent="0.25">
      <c r="A16" s="44" t="s">
        <v>23</v>
      </c>
      <c r="B16" s="38"/>
      <c r="C16" s="38"/>
      <c r="D16" s="69"/>
      <c r="E16" s="70"/>
      <c r="F16" s="74"/>
      <c r="G16" s="38"/>
      <c r="H16" s="38"/>
      <c r="I16" s="38"/>
      <c r="J16" s="39"/>
    </row>
    <row r="17" spans="1:10" x14ac:dyDescent="0.25">
      <c r="A17" s="16" t="s">
        <v>72</v>
      </c>
      <c r="B17" s="17"/>
      <c r="C17" s="17"/>
      <c r="D17" s="45"/>
      <c r="E17" s="50">
        <v>1647</v>
      </c>
      <c r="F17" s="59">
        <v>1697</v>
      </c>
      <c r="G17" s="17" t="s">
        <v>73</v>
      </c>
      <c r="H17" s="17"/>
      <c r="I17" s="17"/>
      <c r="J17" s="18"/>
    </row>
    <row r="18" spans="1:10" x14ac:dyDescent="0.25">
      <c r="A18" s="16"/>
      <c r="B18" s="17"/>
      <c r="C18" s="17"/>
      <c r="D18" s="45"/>
      <c r="E18" s="50"/>
      <c r="F18" s="59"/>
      <c r="G18" s="17"/>
      <c r="H18" s="17"/>
      <c r="I18" s="17"/>
      <c r="J18" s="18"/>
    </row>
    <row r="19" spans="1:10" x14ac:dyDescent="0.25">
      <c r="A19" s="16"/>
      <c r="B19" s="17"/>
      <c r="C19" s="17"/>
      <c r="D19" s="45"/>
      <c r="E19" s="50"/>
      <c r="F19" s="59"/>
      <c r="G19" s="17"/>
      <c r="H19" s="17"/>
      <c r="I19" s="17"/>
      <c r="J19" s="18"/>
    </row>
    <row r="20" spans="1:10" x14ac:dyDescent="0.25">
      <c r="A20" s="16"/>
      <c r="B20" s="17"/>
      <c r="C20" s="17"/>
      <c r="D20" s="45"/>
      <c r="E20" s="50"/>
      <c r="F20" s="59"/>
      <c r="G20" s="17"/>
      <c r="H20" s="17"/>
      <c r="I20" s="17"/>
      <c r="J20" s="18"/>
    </row>
    <row r="21" spans="1:10" ht="15.75" thickBot="1" x14ac:dyDescent="0.3">
      <c r="A21" s="41"/>
      <c r="B21" s="42"/>
      <c r="C21" s="42"/>
      <c r="D21" s="65"/>
      <c r="E21" s="66"/>
      <c r="F21" s="72"/>
      <c r="G21" s="42"/>
      <c r="H21" s="42"/>
      <c r="I21" s="42"/>
      <c r="J21" s="43"/>
    </row>
    <row r="22" spans="1:10" ht="15.75" thickBot="1" x14ac:dyDescent="0.3">
      <c r="A22" s="15" t="s">
        <v>12</v>
      </c>
      <c r="B22" s="32"/>
      <c r="C22" s="32"/>
      <c r="D22" s="67"/>
      <c r="E22" s="68">
        <f>SUM(E17:E21)</f>
        <v>1647</v>
      </c>
      <c r="F22" s="73">
        <f>SUM(F17:F21)</f>
        <v>1697</v>
      </c>
      <c r="G22" s="32"/>
      <c r="H22" s="32"/>
      <c r="I22" s="32"/>
      <c r="J22" s="33"/>
    </row>
    <row r="23" spans="1:10" ht="15.75" thickBot="1" x14ac:dyDescent="0.3">
      <c r="A23" s="6"/>
      <c r="B23" s="8"/>
      <c r="C23" s="8"/>
      <c r="D23" s="35"/>
      <c r="E23" s="31"/>
      <c r="F23" s="60"/>
      <c r="G23" s="8"/>
      <c r="H23" s="8"/>
      <c r="I23" s="8"/>
      <c r="J23" s="9"/>
    </row>
    <row r="24" spans="1:10" ht="15.75" thickBot="1" x14ac:dyDescent="0.3">
      <c r="A24" s="15" t="s">
        <v>24</v>
      </c>
      <c r="B24" s="32"/>
      <c r="C24" s="32"/>
      <c r="D24" s="67"/>
      <c r="E24" s="68">
        <f>E14+E22</f>
        <v>1647</v>
      </c>
      <c r="F24" s="73">
        <f>F14+F22</f>
        <v>1697</v>
      </c>
      <c r="G24" s="32"/>
      <c r="H24" s="32"/>
      <c r="I24" s="32"/>
      <c r="J24" s="33"/>
    </row>
    <row r="25" spans="1:10" ht="15.75" thickBot="1" x14ac:dyDescent="0.3">
      <c r="A25" s="11"/>
      <c r="B25" s="12"/>
      <c r="C25" s="12"/>
      <c r="D25" s="46"/>
      <c r="E25" s="51"/>
      <c r="F25" s="61"/>
      <c r="G25" s="12"/>
      <c r="H25" s="12"/>
      <c r="I25" s="12"/>
      <c r="J25" s="13"/>
    </row>
  </sheetData>
  <mergeCells count="3">
    <mergeCell ref="A1:J1"/>
    <mergeCell ref="A2:J2"/>
    <mergeCell ref="G5:J5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Caroline Boyden</cp:lastModifiedBy>
  <cp:lastPrinted>2020-12-03T16:08:28Z</cp:lastPrinted>
  <dcterms:created xsi:type="dcterms:W3CDTF">2015-06-05T18:17:20Z</dcterms:created>
  <dcterms:modified xsi:type="dcterms:W3CDTF">2020-12-04T17:43:34Z</dcterms:modified>
</cp:coreProperties>
</file>